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9189\Desktop\"/>
    </mc:Choice>
  </mc:AlternateContent>
  <bookViews>
    <workbookView xWindow="0" yWindow="0" windowWidth="27930" windowHeight="10560"/>
  </bookViews>
  <sheets>
    <sheet name="2018년" sheetId="2" r:id="rId1"/>
    <sheet name="Sheet1" sheetId="3" r:id="rId2"/>
  </sheets>
  <definedNames>
    <definedName name="_xlnm.Print_Area" localSheetId="0">'2018년'!$B$3:$O$18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E17" i="2"/>
  <c r="F17" i="2"/>
  <c r="G17" i="2"/>
  <c r="H17" i="2"/>
  <c r="I17" i="2"/>
  <c r="J17" i="2"/>
  <c r="K17" i="2"/>
  <c r="L17" i="2"/>
  <c r="M17" i="2"/>
  <c r="N17" i="2"/>
  <c r="O17" i="2"/>
  <c r="D16" i="2"/>
  <c r="E16" i="2"/>
  <c r="F16" i="2"/>
  <c r="G16" i="2"/>
  <c r="H16" i="2"/>
  <c r="I16" i="2"/>
  <c r="J16" i="2"/>
  <c r="K16" i="2"/>
  <c r="L16" i="2"/>
  <c r="M16" i="2"/>
  <c r="N16" i="2"/>
  <c r="O16" i="2"/>
  <c r="D9" i="2"/>
  <c r="E9" i="2"/>
  <c r="F9" i="2"/>
  <c r="G9" i="2"/>
  <c r="H9" i="2"/>
  <c r="I9" i="2"/>
  <c r="J9" i="2"/>
  <c r="K9" i="2"/>
  <c r="L9" i="2"/>
  <c r="M9" i="2"/>
  <c r="N9" i="2"/>
  <c r="O9" i="2"/>
  <c r="O8" i="2"/>
  <c r="D8" i="2"/>
  <c r="E8" i="2"/>
  <c r="F8" i="2"/>
  <c r="G8" i="2"/>
  <c r="H8" i="2"/>
  <c r="I8" i="2"/>
  <c r="J8" i="2"/>
  <c r="K8" i="2"/>
  <c r="L8" i="2"/>
  <c r="M8" i="2"/>
  <c r="N8" i="2"/>
  <c r="C8" i="2"/>
  <c r="E7" i="2" l="1"/>
  <c r="F7" i="2"/>
  <c r="C7" i="2" s="1"/>
  <c r="D7" i="2"/>
  <c r="K6" i="2"/>
  <c r="L6" i="2"/>
  <c r="M6" i="2"/>
  <c r="N6" i="2"/>
  <c r="O6" i="2"/>
  <c r="J6" i="2"/>
  <c r="C15" i="2"/>
  <c r="C6" i="2" l="1"/>
  <c r="C14" i="2"/>
  <c r="C16" i="2" s="1"/>
  <c r="C17" i="2" l="1"/>
  <c r="C9" i="2"/>
</calcChain>
</file>

<file path=xl/sharedStrings.xml><?xml version="1.0" encoding="utf-8"?>
<sst xmlns="http://schemas.openxmlformats.org/spreadsheetml/2006/main" count="68" uniqueCount="35">
  <si>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</si>
  <si>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</si>
  <si>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</si>
  <si>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</si>
  <si>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</si>
  <si>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</si>
  <si>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</si>
  <si>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</si>
  <si>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</si>
  <si>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</si>
  <si>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</si>
  <si>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  <phoneticPr fontId="2" type="noConversion"/>
  </si>
  <si>
    <t>합계</t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</si>
  <si>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㎥)</t>
    </r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</si>
  <si>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kwh)</t>
    </r>
    <phoneticPr fontId="2" type="noConversion"/>
  </si>
  <si>
    <t>지구온난화지수</t>
    <phoneticPr fontId="2" type="noConversion"/>
  </si>
  <si>
    <t>co2</t>
    <phoneticPr fontId="2" type="noConversion"/>
  </si>
  <si>
    <t>ch4</t>
    <phoneticPr fontId="2" type="noConversion"/>
  </si>
  <si>
    <t>n2o</t>
    <phoneticPr fontId="2" type="noConversion"/>
  </si>
  <si>
    <t>국가고유전력배출계수</t>
    <phoneticPr fontId="2" type="noConversion"/>
  </si>
  <si>
    <t>1월</t>
    <phoneticPr fontId="2" type="noConversion"/>
  </si>
  <si>
    <t>증감내역</t>
    <phoneticPr fontId="2" type="noConversion"/>
  </si>
  <si>
    <t>ㄴ</t>
    <phoneticPr fontId="2" type="noConversion"/>
  </si>
  <si>
    <t>공단본부 전기 사용량 현황</t>
    <phoneticPr fontId="2" type="noConversion"/>
  </si>
  <si>
    <t>공단본부 도시가스 사용량 현황</t>
    <phoneticPr fontId="2" type="noConversion"/>
  </si>
  <si>
    <t>2017년</t>
    <phoneticPr fontId="2" type="noConversion"/>
  </si>
  <si>
    <t>증감율</t>
    <phoneticPr fontId="2" type="noConversion"/>
  </si>
  <si>
    <t>* 고지서 기준 사용량</t>
    <phoneticPr fontId="2" type="noConversion"/>
  </si>
  <si>
    <t>* 건물 에너지 사용량</t>
    <phoneticPr fontId="2" type="noConversion"/>
  </si>
  <si>
    <t>에너지 사용량 현황</t>
    <phoneticPr fontId="2" type="noConversion"/>
  </si>
  <si>
    <t>2018년</t>
    <phoneticPr fontId="2" type="noConversion"/>
  </si>
  <si>
    <t>울산지사사용량</t>
    <phoneticPr fontId="2" type="noConversion"/>
  </si>
  <si>
    <t>17년</t>
    <phoneticPr fontId="2" type="noConversion"/>
  </si>
  <si>
    <t>18년</t>
    <phoneticPr fontId="2" type="noConversion"/>
  </si>
  <si>
    <t>* 공단서버 증설 등으로 인한 전기와 도시가스 사용량 증가 추세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</si>
</sst>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28"/>
      <color rgb="FF0070C0"/>
      <name val="HY견고딕"/>
      <family val="1"/>
      <charset val="129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1" xfId="0" applyNumberFormat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0" fillId="0" borderId="8" xfId="0" applyNumberFormat="1" applyBorder="1">
      <alignment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0" fillId="0" borderId="3" xfId="0" applyNumberFormat="1" applyBorder="1">
      <alignment vertical="center"/>
    </xf>
    <xf numFmtId="178" fontId="0" fillId="0" borderId="5" xfId="0" applyNumberFormat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176" fontId="3" fillId="3" borderId="8" xfId="1" applyNumberFormat="1" applyFont="1" applyFill="1" applyBorder="1" applyAlignment="1">
      <alignment horizontal="right" vertical="center"/>
    </xf>
    <xf numFmtId="177" fontId="0" fillId="3" borderId="8" xfId="0" applyNumberFormat="1" applyFill="1" applyBorder="1" applyAlignment="1">
      <alignment vertical="center" wrapText="1"/>
    </xf>
    <xf numFmtId="177" fontId="0" fillId="3" borderId="8" xfId="1" applyNumberFormat="1" applyFont="1" applyFill="1" applyBorder="1" applyAlignment="1">
      <alignment horizontal="right" vertical="center"/>
    </xf>
    <xf numFmtId="177" fontId="0" fillId="3" borderId="9" xfId="1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1" xfId="1" applyNumberFormat="1" applyFont="1" applyFill="1" applyBorder="1" applyAlignment="1">
      <alignment horizontal="right" vertical="center"/>
    </xf>
    <xf numFmtId="177" fontId="0" fillId="4" borderId="1" xfId="0" applyNumberFormat="1" applyFill="1" applyBorder="1" applyAlignment="1">
      <alignment vertical="center" wrapText="1"/>
    </xf>
    <xf numFmtId="177" fontId="0" fillId="3" borderId="8" xfId="0" applyNumberFormat="1" applyFont="1" applyFill="1" applyBorder="1" applyAlignment="1">
      <alignment vertical="center" wrapText="1"/>
    </xf>
    <xf numFmtId="177" fontId="0" fillId="4" borderId="1" xfId="0" applyNumberFormat="1" applyFont="1" applyFill="1" applyBorder="1" applyAlignment="1">
      <alignment vertical="center" wrapText="1"/>
    </xf>
    <xf numFmtId="177" fontId="0" fillId="4" borderId="1" xfId="1" applyNumberFormat="1" applyFont="1" applyFill="1" applyBorder="1" applyAlignment="1">
      <alignment horizontal="right" vertical="center"/>
    </xf>
    <xf numFmtId="177" fontId="0" fillId="4" borderId="3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176" fontId="8" fillId="4" borderId="3" xfId="1" applyNumberFormat="1" applyFont="1" applyFill="1" applyBorder="1" applyAlignment="1">
      <alignment horizontal="righ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177" fontId="0" fillId="4" borderId="3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8" fontId="9" fillId="0" borderId="5" xfId="0" applyNumberFormat="1" applyFont="1" applyBorder="1">
      <alignment vertical="center"/>
    </xf>
    <xf numFmtId="178" fontId="9" fillId="0" borderId="6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27"/>
  <sheetViews>
    <sheetView tabSelected="1" zoomScale="85" zoomScaleNormal="85" workbookViewId="0">
      <selection activeCell="B10" sqref="B10"/>
    </sheetView>
  </sheetViews>
  <sheetFormatPr defaultRowHeight="16.5" x14ac:dyDescent="0.3"/>
  <cols>
    <col min="1" max="1" width="9.125" customWidth="1"/>
    <col min="2" max="2" width="20.625" bestFit="1" customWidth="1"/>
    <col min="3" max="3" width="15.875" bestFit="1" customWidth="1"/>
    <col min="4" max="15" width="12" customWidth="1"/>
    <col min="16" max="16" width="11" customWidth="1"/>
    <col min="17" max="29" width="0" hidden="1" customWidth="1"/>
  </cols>
  <sheetData>
    <row r="1" spans="2:29" ht="43.5" customHeight="1" x14ac:dyDescent="0.3">
      <c r="B1" s="39" t="s">
        <v>29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29" ht="19.5" customHeight="1" x14ac:dyDescent="0.3"/>
    <row r="3" spans="2:29" ht="33.75" customHeight="1" x14ac:dyDescent="0.3">
      <c r="B3" s="38" t="s">
        <v>23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2:29" ht="21" thickBot="1" x14ac:dyDescent="0.35">
      <c r="O4" s="1" t="s">
        <v>14</v>
      </c>
      <c r="R4" t="s">
        <v>31</v>
      </c>
    </row>
    <row r="5" spans="2:29" ht="31.5" customHeight="1" x14ac:dyDescent="0.3">
      <c r="B5" s="5" t="s">
        <v>11</v>
      </c>
      <c r="C5" s="6" t="s">
        <v>12</v>
      </c>
      <c r="D5" s="7" t="s">
        <v>20</v>
      </c>
      <c r="E5" s="7" t="s">
        <v>0</v>
      </c>
      <c r="F5" s="7" t="s">
        <v>1</v>
      </c>
      <c r="G5" s="7" t="s">
        <v>2</v>
      </c>
      <c r="H5" s="7" t="s">
        <v>3</v>
      </c>
      <c r="I5" s="7" t="s">
        <v>4</v>
      </c>
      <c r="J5" s="7" t="s">
        <v>5</v>
      </c>
      <c r="K5" s="7" t="s">
        <v>6</v>
      </c>
      <c r="L5" s="7" t="s">
        <v>7</v>
      </c>
      <c r="M5" s="7" t="s">
        <v>8</v>
      </c>
      <c r="N5" s="7" t="s">
        <v>9</v>
      </c>
      <c r="O5" s="8" t="s">
        <v>10</v>
      </c>
      <c r="P5" s="2"/>
      <c r="R5" s="7" t="s">
        <v>20</v>
      </c>
      <c r="S5" s="7" t="s">
        <v>0</v>
      </c>
      <c r="T5" s="7" t="s">
        <v>1</v>
      </c>
      <c r="U5" s="7" t="s">
        <v>2</v>
      </c>
      <c r="V5" s="7" t="s">
        <v>3</v>
      </c>
      <c r="W5" s="7" t="s">
        <v>4</v>
      </c>
      <c r="X5" s="7" t="s">
        <v>5</v>
      </c>
      <c r="Y5" s="7" t="s">
        <v>6</v>
      </c>
      <c r="Z5" s="7" t="s">
        <v>7</v>
      </c>
      <c r="AA5" s="7" t="s">
        <v>8</v>
      </c>
      <c r="AB5" s="7" t="s">
        <v>9</v>
      </c>
      <c r="AC5" s="8" t="s">
        <v>10</v>
      </c>
    </row>
    <row r="6" spans="2:29" ht="31.5" customHeight="1" x14ac:dyDescent="0.3">
      <c r="B6" s="26" t="s">
        <v>25</v>
      </c>
      <c r="C6" s="27">
        <f>SUM(D6:O6)</f>
        <v>3839092</v>
      </c>
      <c r="D6" s="28">
        <v>316043</v>
      </c>
      <c r="E6" s="28">
        <v>292670</v>
      </c>
      <c r="F6" s="28">
        <v>319083</v>
      </c>
      <c r="G6" s="28">
        <v>291299</v>
      </c>
      <c r="H6" s="28">
        <v>304348</v>
      </c>
      <c r="I6" s="28">
        <v>319181</v>
      </c>
      <c r="J6" s="30">
        <f>X9-X6</f>
        <v>358954</v>
      </c>
      <c r="K6" s="30">
        <f>Y9-Y6</f>
        <v>358956</v>
      </c>
      <c r="L6" s="30">
        <f>Z9-Z6</f>
        <v>326318</v>
      </c>
      <c r="M6" s="30">
        <f>AA9-AA6</f>
        <v>307115</v>
      </c>
      <c r="N6" s="30">
        <f>AB9-AB6</f>
        <v>313343</v>
      </c>
      <c r="O6" s="37">
        <f>AC9-AC6</f>
        <v>331782</v>
      </c>
      <c r="P6" s="3"/>
      <c r="Q6" t="s">
        <v>32</v>
      </c>
      <c r="X6">
        <v>12048</v>
      </c>
      <c r="Y6">
        <v>13097</v>
      </c>
      <c r="Z6">
        <v>12224</v>
      </c>
      <c r="AA6">
        <v>11110</v>
      </c>
      <c r="AB6">
        <v>9619</v>
      </c>
      <c r="AC6">
        <v>8815</v>
      </c>
    </row>
    <row r="7" spans="2:29" ht="31.5" customHeight="1" x14ac:dyDescent="0.3">
      <c r="B7" s="21" t="s">
        <v>30</v>
      </c>
      <c r="C7" s="22">
        <f>SUM(D7:O7)</f>
        <v>3989762</v>
      </c>
      <c r="D7" s="29">
        <f>R10-R7</f>
        <v>342077</v>
      </c>
      <c r="E7" s="29">
        <f>S10-S7</f>
        <v>301600</v>
      </c>
      <c r="F7" s="29">
        <f>T10-T7</f>
        <v>325484</v>
      </c>
      <c r="G7" s="23">
        <v>306337</v>
      </c>
      <c r="H7" s="23">
        <v>311667</v>
      </c>
      <c r="I7" s="23">
        <v>328374</v>
      </c>
      <c r="J7" s="23">
        <v>375935</v>
      </c>
      <c r="K7" s="24">
        <v>398450</v>
      </c>
      <c r="L7" s="24">
        <v>332245</v>
      </c>
      <c r="M7" s="24">
        <v>321111</v>
      </c>
      <c r="N7" s="24">
        <v>316013</v>
      </c>
      <c r="O7" s="25">
        <v>330469</v>
      </c>
      <c r="P7" s="3"/>
      <c r="Q7" t="s">
        <v>33</v>
      </c>
      <c r="R7">
        <v>10044</v>
      </c>
      <c r="S7">
        <v>8178</v>
      </c>
      <c r="T7">
        <v>8845</v>
      </c>
    </row>
    <row r="8" spans="2:29" s="9" customFormat="1" ht="31.5" customHeight="1" x14ac:dyDescent="0.3">
      <c r="B8" s="14" t="s">
        <v>21</v>
      </c>
      <c r="C8" s="15">
        <f>C7-C6</f>
        <v>150670</v>
      </c>
      <c r="D8" s="15">
        <f t="shared" ref="D8:O8" si="0">D7-D6</f>
        <v>26034</v>
      </c>
      <c r="E8" s="15">
        <f t="shared" si="0"/>
        <v>8930</v>
      </c>
      <c r="F8" s="15">
        <f t="shared" si="0"/>
        <v>6401</v>
      </c>
      <c r="G8" s="15">
        <f t="shared" si="0"/>
        <v>15038</v>
      </c>
      <c r="H8" s="15">
        <f t="shared" si="0"/>
        <v>7319</v>
      </c>
      <c r="I8" s="15">
        <f t="shared" si="0"/>
        <v>9193</v>
      </c>
      <c r="J8" s="15">
        <f t="shared" si="0"/>
        <v>16981</v>
      </c>
      <c r="K8" s="15">
        <f t="shared" si="0"/>
        <v>39494</v>
      </c>
      <c r="L8" s="15">
        <f t="shared" si="0"/>
        <v>5927</v>
      </c>
      <c r="M8" s="15">
        <f t="shared" si="0"/>
        <v>13996</v>
      </c>
      <c r="N8" s="15">
        <f t="shared" si="0"/>
        <v>2670</v>
      </c>
      <c r="O8" s="17">
        <f>O7-O6</f>
        <v>-1313</v>
      </c>
    </row>
    <row r="9" spans="2:29" s="9" customFormat="1" ht="31.5" customHeight="1" thickBot="1" x14ac:dyDescent="0.35">
      <c r="B9" s="10" t="s">
        <v>26</v>
      </c>
      <c r="C9" s="18">
        <f>C7/C6-1</f>
        <v>3.9246259271723538E-2</v>
      </c>
      <c r="D9" s="18">
        <f t="shared" ref="D9:O9" si="1">D7/D6-1</f>
        <v>8.2374866711175443E-2</v>
      </c>
      <c r="E9" s="18">
        <f t="shared" si="1"/>
        <v>3.0512180954658907E-2</v>
      </c>
      <c r="F9" s="18">
        <f t="shared" si="1"/>
        <v>2.0060611188938315E-2</v>
      </c>
      <c r="G9" s="18">
        <f t="shared" si="1"/>
        <v>5.1623932797572269E-2</v>
      </c>
      <c r="H9" s="18">
        <f t="shared" si="1"/>
        <v>2.4048129115354699E-2</v>
      </c>
      <c r="I9" s="18">
        <f t="shared" si="1"/>
        <v>2.8801839708503918E-2</v>
      </c>
      <c r="J9" s="18">
        <f t="shared" si="1"/>
        <v>4.7306897262601844E-2</v>
      </c>
      <c r="K9" s="18">
        <f t="shared" si="1"/>
        <v>0.11002462697377946</v>
      </c>
      <c r="L9" s="18">
        <f t="shared" si="1"/>
        <v>1.8163264055307993E-2</v>
      </c>
      <c r="M9" s="18">
        <f t="shared" si="1"/>
        <v>4.5572505413281617E-2</v>
      </c>
      <c r="N9" s="18">
        <f t="shared" si="1"/>
        <v>8.5210137134066333E-3</v>
      </c>
      <c r="O9" s="41">
        <f t="shared" si="1"/>
        <v>-3.9574178225461054E-3</v>
      </c>
      <c r="X9" s="30">
        <v>371002</v>
      </c>
      <c r="Y9" s="31">
        <v>372053</v>
      </c>
      <c r="Z9" s="31">
        <v>338542</v>
      </c>
      <c r="AA9" s="31">
        <v>318225</v>
      </c>
      <c r="AB9" s="31">
        <v>322962</v>
      </c>
      <c r="AC9" s="32">
        <v>340597</v>
      </c>
    </row>
    <row r="10" spans="2:29" ht="34.5" customHeight="1" x14ac:dyDescent="0.3">
      <c r="R10" s="29">
        <v>352121</v>
      </c>
      <c r="S10" s="29">
        <v>309778</v>
      </c>
      <c r="T10" s="29">
        <v>334329</v>
      </c>
    </row>
    <row r="11" spans="2:29" ht="42" customHeight="1" x14ac:dyDescent="0.3">
      <c r="B11" s="38" t="s">
        <v>24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2:29" ht="21" thickBot="1" x14ac:dyDescent="0.35">
      <c r="O12" s="1" t="s">
        <v>13</v>
      </c>
    </row>
    <row r="13" spans="2:29" ht="31.5" customHeight="1" x14ac:dyDescent="0.3">
      <c r="B13" s="11" t="s">
        <v>11</v>
      </c>
      <c r="C13" s="12" t="s">
        <v>12</v>
      </c>
      <c r="D13" s="12" t="s">
        <v>20</v>
      </c>
      <c r="E13" s="12" t="s">
        <v>0</v>
      </c>
      <c r="F13" s="12" t="s">
        <v>1</v>
      </c>
      <c r="G13" s="12" t="s">
        <v>2</v>
      </c>
      <c r="H13" s="12" t="s">
        <v>3</v>
      </c>
      <c r="I13" s="12" t="s">
        <v>4</v>
      </c>
      <c r="J13" s="12" t="s">
        <v>5</v>
      </c>
      <c r="K13" s="12" t="s">
        <v>6</v>
      </c>
      <c r="L13" s="12" t="s">
        <v>7</v>
      </c>
      <c r="M13" s="12" t="s">
        <v>8</v>
      </c>
      <c r="N13" s="12" t="s">
        <v>9</v>
      </c>
      <c r="O13" s="13" t="s">
        <v>10</v>
      </c>
    </row>
    <row r="14" spans="2:29" ht="31.5" customHeight="1" x14ac:dyDescent="0.3">
      <c r="B14" s="26" t="s">
        <v>25</v>
      </c>
      <c r="C14" s="27">
        <f>SUM(D14:O14)</f>
        <v>46711</v>
      </c>
      <c r="D14" s="33">
        <v>4994</v>
      </c>
      <c r="E14" s="33">
        <v>5312</v>
      </c>
      <c r="F14" s="33">
        <v>4399</v>
      </c>
      <c r="G14" s="33">
        <v>2053</v>
      </c>
      <c r="H14" s="33">
        <v>1726</v>
      </c>
      <c r="I14" s="33">
        <v>3156</v>
      </c>
      <c r="J14" s="33">
        <v>6943</v>
      </c>
      <c r="K14" s="33">
        <v>6773</v>
      </c>
      <c r="L14" s="33">
        <v>2539</v>
      </c>
      <c r="M14" s="33">
        <v>1275</v>
      </c>
      <c r="N14" s="33">
        <v>2145</v>
      </c>
      <c r="O14" s="34">
        <v>5396</v>
      </c>
    </row>
    <row r="15" spans="2:29" ht="31.5" customHeight="1" x14ac:dyDescent="0.3">
      <c r="B15" s="19" t="s">
        <v>30</v>
      </c>
      <c r="C15" s="20">
        <f>SUM(D15:O15)</f>
        <v>50564</v>
      </c>
      <c r="D15" s="35">
        <v>6884</v>
      </c>
      <c r="E15" s="35">
        <v>5760</v>
      </c>
      <c r="F15" s="35">
        <v>3867</v>
      </c>
      <c r="G15" s="35">
        <v>2224</v>
      </c>
      <c r="H15" s="35">
        <v>1824</v>
      </c>
      <c r="I15" s="35">
        <v>3541</v>
      </c>
      <c r="J15" s="35">
        <v>8189</v>
      </c>
      <c r="K15" s="35">
        <v>8441</v>
      </c>
      <c r="L15" s="35">
        <v>2236</v>
      </c>
      <c r="M15" s="35">
        <v>1144</v>
      </c>
      <c r="N15" s="35">
        <v>1705</v>
      </c>
      <c r="O15" s="36">
        <v>4749</v>
      </c>
    </row>
    <row r="16" spans="2:29" s="9" customFormat="1" ht="31.5" customHeight="1" x14ac:dyDescent="0.3">
      <c r="B16" s="16" t="s">
        <v>21</v>
      </c>
      <c r="C16" s="4">
        <f>C15-C14</f>
        <v>3853</v>
      </c>
      <c r="D16" s="4">
        <f t="shared" ref="D16:O16" si="2">D15-D14</f>
        <v>1890</v>
      </c>
      <c r="E16" s="4">
        <f t="shared" si="2"/>
        <v>448</v>
      </c>
      <c r="F16" s="4">
        <f t="shared" si="2"/>
        <v>-532</v>
      </c>
      <c r="G16" s="4">
        <f t="shared" si="2"/>
        <v>171</v>
      </c>
      <c r="H16" s="4">
        <f t="shared" si="2"/>
        <v>98</v>
      </c>
      <c r="I16" s="4">
        <f t="shared" si="2"/>
        <v>385</v>
      </c>
      <c r="J16" s="4">
        <f t="shared" si="2"/>
        <v>1246</v>
      </c>
      <c r="K16" s="4">
        <f t="shared" si="2"/>
        <v>1668</v>
      </c>
      <c r="L16" s="4">
        <f t="shared" si="2"/>
        <v>-303</v>
      </c>
      <c r="M16" s="4">
        <f t="shared" si="2"/>
        <v>-131</v>
      </c>
      <c r="N16" s="4">
        <f t="shared" si="2"/>
        <v>-440</v>
      </c>
      <c r="O16" s="17">
        <f t="shared" si="2"/>
        <v>-647</v>
      </c>
    </row>
    <row r="17" spans="2:15" s="9" customFormat="1" ht="31.5" customHeight="1" thickBot="1" x14ac:dyDescent="0.35">
      <c r="B17" s="10" t="s">
        <v>26</v>
      </c>
      <c r="C17" s="18">
        <f>C15/C14-1</f>
        <v>8.2485924086403539E-2</v>
      </c>
      <c r="D17" s="18">
        <f t="shared" ref="D17:O17" si="3">D15/D14-1</f>
        <v>0.37845414497396868</v>
      </c>
      <c r="E17" s="18">
        <f t="shared" si="3"/>
        <v>8.43373493975903E-2</v>
      </c>
      <c r="F17" s="40">
        <f t="shared" si="3"/>
        <v>-0.12093657649465783</v>
      </c>
      <c r="G17" s="18">
        <f t="shared" si="3"/>
        <v>8.3292742328300085E-2</v>
      </c>
      <c r="H17" s="18">
        <f t="shared" si="3"/>
        <v>5.6778679026651124E-2</v>
      </c>
      <c r="I17" s="18">
        <f t="shared" si="3"/>
        <v>0.12198986058301653</v>
      </c>
      <c r="J17" s="18">
        <f t="shared" si="3"/>
        <v>0.17946132795621494</v>
      </c>
      <c r="K17" s="18">
        <f t="shared" si="3"/>
        <v>0.2462719622028644</v>
      </c>
      <c r="L17" s="40">
        <f t="shared" si="3"/>
        <v>-0.11933832217408424</v>
      </c>
      <c r="M17" s="40">
        <f t="shared" si="3"/>
        <v>-0.10274509803921572</v>
      </c>
      <c r="N17" s="40">
        <f t="shared" si="3"/>
        <v>-0.20512820512820518</v>
      </c>
      <c r="O17" s="41">
        <f t="shared" si="3"/>
        <v>-0.11990363232023726</v>
      </c>
    </row>
    <row r="18" spans="2:15" ht="25.5" customHeight="1" x14ac:dyDescent="0.3"/>
    <row r="19" spans="2:15" x14ac:dyDescent="0.3">
      <c r="B19" t="s">
        <v>34</v>
      </c>
    </row>
    <row r="20" spans="2:15" x14ac:dyDescent="0.3">
      <c r="B20" t="s">
        <v>27</v>
      </c>
    </row>
    <row r="21" spans="2:15" x14ac:dyDescent="0.3">
      <c r="B21" t="s">
        <v>28</v>
      </c>
    </row>
    <row r="27" spans="2:15" x14ac:dyDescent="0.3">
      <c r="D27" t="s">
        <v>22</v>
      </c>
    </row>
  </sheetData>
  <mergeCells count="3">
    <mergeCell ref="B3:O3"/>
    <mergeCell ref="B11:O11"/>
    <mergeCell ref="B1:O1"/>
  </mergeCells>
  <phoneticPr fontId="2" type="noConversion"/>
  <pageMargins left="0.25" right="0.25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8" sqref="C8"/>
    </sheetView>
  </sheetViews>
  <sheetFormatPr defaultRowHeight="16.5" x14ac:dyDescent="0.3"/>
  <sheetData>
    <row r="1" spans="1:3" x14ac:dyDescent="0.3">
      <c r="A1" t="s">
        <v>15</v>
      </c>
    </row>
    <row r="2" spans="1:3" x14ac:dyDescent="0.3">
      <c r="A2" t="s">
        <v>16</v>
      </c>
      <c r="B2" t="s">
        <v>17</v>
      </c>
      <c r="C2" t="s">
        <v>18</v>
      </c>
    </row>
    <row r="3" spans="1:3" x14ac:dyDescent="0.3">
      <c r="A3">
        <v>1</v>
      </c>
      <c r="B3">
        <v>21</v>
      </c>
      <c r="C3">
        <v>310</v>
      </c>
    </row>
    <row r="5" spans="1:3" x14ac:dyDescent="0.3">
      <c r="A5" t="s">
        <v>19</v>
      </c>
    </row>
    <row r="6" spans="1:3" x14ac:dyDescent="0.3">
      <c r="A6" t="s">
        <v>16</v>
      </c>
      <c r="B6" t="s">
        <v>17</v>
      </c>
      <c r="C6" t="s">
        <v>18</v>
      </c>
    </row>
    <row r="7" spans="1:3" x14ac:dyDescent="0.3">
      <c r="A7">
        <v>0.46529999999999999</v>
      </c>
      <c r="B7">
        <v>5.4000000000000003E-3</v>
      </c>
      <c r="C7">
        <v>2.7000000000000001E-3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</vt:lpstr>
      <vt:lpstr>Sheet1</vt:lpstr>
      <vt:lpstr>'2018년'!Print_Area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hrdmgr</cp:lastModifiedBy>
  <cp:lastPrinted>2017-08-22T02:21:40Z</cp:lastPrinted>
  <dcterms:created xsi:type="dcterms:W3CDTF">2017-01-03T02:40:31Z</dcterms:created>
  <dcterms:modified xsi:type="dcterms:W3CDTF">2020-05-13T01:40:13Z</dcterms:modified>
</cp:coreProperties>
</file>